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1355" windowHeight="11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'Лист1'!$A$1:$M$38</definedName>
  </definedNames>
  <calcPr fullCalcOnLoad="1"/>
</workbook>
</file>

<file path=xl/sharedStrings.xml><?xml version="1.0" encoding="utf-8"?>
<sst xmlns="http://schemas.openxmlformats.org/spreadsheetml/2006/main" count="50" uniqueCount="39">
  <si>
    <t>Хабаровский край</t>
  </si>
  <si>
    <t>покупка на ОРЭМ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</si>
  <si>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</si>
  <si>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</si>
  <si>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</si>
  <si>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</si>
  <si>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</si>
  <si>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</si>
  <si>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</si>
  <si>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</si>
  <si>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</si>
  <si>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</si>
  <si>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</si>
  <si>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</si>
  <si>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кВт*ч</t>
  </si>
  <si>
    <t>покупка на РРЭМ</t>
  </si>
  <si>
    <t>ИТОГО:</t>
  </si>
  <si>
    <t>в т.ч.</t>
  </si>
  <si>
    <t>Амурская область</t>
  </si>
  <si>
    <t>СН-2 от 150 кВт до 670 кВт</t>
  </si>
  <si>
    <t xml:space="preserve">СН-2 менее 150 кВт </t>
  </si>
  <si>
    <t xml:space="preserve">НН менее 150 кВт </t>
  </si>
  <si>
    <t>СН-2 от 670 кВт до 10 МВт</t>
  </si>
  <si>
    <t>ВН более 10 МВт (ОРЭМ)</t>
  </si>
  <si>
    <t>ВН от 670 кВт до 10 МВт</t>
  </si>
  <si>
    <t>ВН от 150 кВт до 670 кВт</t>
  </si>
  <si>
    <t xml:space="preserve">ВН менее 150 кВт </t>
  </si>
  <si>
    <t>СН-1 от 150 кВт до 670 кВт</t>
  </si>
  <si>
    <t>СН-1 от 670 кВт до 10 МВт (ОРЭМ)</t>
  </si>
  <si>
    <t>СН-2 от 670 кВт до 10 МВт (ОРЭМ)</t>
  </si>
  <si>
    <t xml:space="preserve">СН-1 менее 150 кВт </t>
  </si>
  <si>
    <t>Еврейская автономная область</t>
  </si>
  <si>
    <t>Республика Бурятия</t>
  </si>
  <si>
    <t>НН от 670 кВт до 10 МВт</t>
  </si>
  <si>
    <t>Фактический объём покупки электрической энергии АО "ННК-Энерго" с разбивкой по объёмам, купленным на ОРЭМ и РРЭМ в 2020 г.</t>
  </si>
  <si>
    <t>ВН от 670 кВт до 10 МВт (ОРЭМ)</t>
  </si>
  <si>
    <t>АТС</t>
  </si>
  <si>
    <t>СО ЕЭС</t>
  </si>
  <si>
    <t>ЦФР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</si>
</sst>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"/>
    <numFmt numFmtId="176" formatCode="#,##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"/>
    <numFmt numFmtId="183" formatCode="0.000"/>
    <numFmt numFmtId="184" formatCode="0.0000"/>
    <numFmt numFmtId="185" formatCode="0.00000"/>
    <numFmt numFmtId="186" formatCode="#,##0.00000"/>
    <numFmt numFmtId="187" formatCode="#,##0.000000"/>
  </numFmts>
  <fonts count="40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82" fontId="0" fillId="0" borderId="0" xfId="0" applyNumberFormat="1" applyAlignment="1">
      <alignment/>
    </xf>
    <xf numFmtId="175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181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76" fontId="0" fillId="0" borderId="10" xfId="0" applyNumberFormat="1" applyFont="1" applyBorder="1" applyAlignment="1">
      <alignment/>
    </xf>
    <xf numFmtId="187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8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16" sqref="P16"/>
    </sheetView>
  </sheetViews>
  <sheetFormatPr defaultColWidth="9.00390625" defaultRowHeight="12.75"/>
  <cols>
    <col min="1" max="1" width="31.375" style="0" customWidth="1"/>
    <col min="2" max="5" width="10.125" style="0" bestFit="1" customWidth="1"/>
    <col min="6" max="6" width="10.00390625" style="0" customWidth="1"/>
    <col min="7" max="7" width="11.625" style="0" bestFit="1" customWidth="1"/>
    <col min="8" max="8" width="10.125" style="0" bestFit="1" customWidth="1"/>
    <col min="9" max="9" width="11.125" style="0" bestFit="1" customWidth="1"/>
    <col min="10" max="10" width="12.625" style="0" bestFit="1" customWidth="1"/>
    <col min="11" max="11" width="13.875" style="0" customWidth="1"/>
    <col min="12" max="12" width="11.75390625" style="0" customWidth="1"/>
    <col min="13" max="13" width="12.875" style="0" customWidth="1"/>
    <col min="14" max="14" width="10.00390625" style="0" customWidth="1"/>
  </cols>
  <sheetData>
    <row r="2" spans="1:13" ht="12.75">
      <c r="A2" s="23" t="s">
        <v>34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4" ht="12.75">
      <c r="A4" t="s">
        <v>14</v>
      </c>
    </row>
    <row r="5" spans="1:13" ht="12.75">
      <c r="A5" s="1"/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</row>
    <row r="6" spans="1:13" ht="12.75">
      <c r="A6" s="1" t="s">
        <v>1</v>
      </c>
      <c r="B6" s="3">
        <f>B18+B22+B23+B24+B25</f>
        <v>48211309</v>
      </c>
      <c r="C6" s="3">
        <f aca="true" t="shared" si="0" ref="C6:M6">C18+C22+C23+C24+C25</f>
        <v>45487890</v>
      </c>
      <c r="D6" s="3">
        <f t="shared" si="0"/>
        <v>48513988</v>
      </c>
      <c r="E6" s="3">
        <f t="shared" si="0"/>
        <v>40705797</v>
      </c>
      <c r="F6" s="3">
        <f t="shared" si="0"/>
        <v>38948238</v>
      </c>
      <c r="G6" s="3">
        <f t="shared" si="0"/>
        <v>41842821</v>
      </c>
      <c r="H6" s="3">
        <f t="shared" si="0"/>
        <v>43912455</v>
      </c>
      <c r="I6" s="3">
        <f t="shared" si="0"/>
        <v>42480771</v>
      </c>
      <c r="J6" s="3">
        <f t="shared" si="0"/>
        <v>42042401</v>
      </c>
      <c r="K6" s="3">
        <f t="shared" si="0"/>
        <v>45769228</v>
      </c>
      <c r="L6" s="3">
        <f t="shared" si="0"/>
        <v>46266040</v>
      </c>
      <c r="M6" s="3">
        <f t="shared" si="0"/>
        <v>48178840</v>
      </c>
    </row>
    <row r="7" spans="1:13" ht="12.75">
      <c r="A7" s="1" t="s">
        <v>15</v>
      </c>
      <c r="B7" s="3">
        <f>B10+B19+B20+B26+B27+B28+B29+B30+B31+B32+B33+B34+B35</f>
        <v>5535442</v>
      </c>
      <c r="C7" s="3">
        <f aca="true" t="shared" si="1" ref="C7:M7">C10+C19+C20+C26+C27+C28+C29+C30+C31+C32+C33+C34+C35</f>
        <v>3736092</v>
      </c>
      <c r="D7" s="3">
        <f t="shared" si="1"/>
        <v>4154857</v>
      </c>
      <c r="E7" s="3">
        <f t="shared" si="1"/>
        <v>3636145</v>
      </c>
      <c r="F7" s="3">
        <f t="shared" si="1"/>
        <v>3401248</v>
      </c>
      <c r="G7" s="3">
        <f t="shared" si="1"/>
        <v>3306552</v>
      </c>
      <c r="H7" s="3">
        <f t="shared" si="1"/>
        <v>3494005</v>
      </c>
      <c r="I7" s="3">
        <f t="shared" si="1"/>
        <v>3496013</v>
      </c>
      <c r="J7" s="3">
        <f t="shared" si="1"/>
        <v>3551805</v>
      </c>
      <c r="K7" s="3">
        <f t="shared" si="1"/>
        <v>3807590</v>
      </c>
      <c r="L7" s="3">
        <f t="shared" si="1"/>
        <v>4819856</v>
      </c>
      <c r="M7" s="3">
        <f t="shared" si="1"/>
        <v>5273883</v>
      </c>
    </row>
    <row r="8" spans="1:13" ht="12.75">
      <c r="A8" s="4" t="s">
        <v>16</v>
      </c>
      <c r="B8" s="11">
        <f>B6+B7</f>
        <v>53746751</v>
      </c>
      <c r="C8" s="11">
        <f aca="true" t="shared" si="2" ref="C8:K8">C6+C7</f>
        <v>49223982</v>
      </c>
      <c r="D8" s="11">
        <f t="shared" si="2"/>
        <v>52668845</v>
      </c>
      <c r="E8" s="11">
        <f t="shared" si="2"/>
        <v>44341942</v>
      </c>
      <c r="F8" s="11">
        <f t="shared" si="2"/>
        <v>42349486</v>
      </c>
      <c r="G8" s="11">
        <f>G6+G7</f>
        <v>45149373</v>
      </c>
      <c r="H8" s="11">
        <f>H6+H7</f>
        <v>47406460</v>
      </c>
      <c r="I8" s="11">
        <f>I6+I7</f>
        <v>45976784</v>
      </c>
      <c r="J8" s="11">
        <f t="shared" si="2"/>
        <v>45594206</v>
      </c>
      <c r="K8" s="11">
        <f t="shared" si="2"/>
        <v>49576818</v>
      </c>
      <c r="L8" s="11">
        <f>L6+L7</f>
        <v>51085896</v>
      </c>
      <c r="M8" s="11">
        <f>M6+M7</f>
        <v>53452723</v>
      </c>
    </row>
    <row r="9" ht="12.75">
      <c r="A9" s="5" t="s">
        <v>17</v>
      </c>
    </row>
    <row r="10" spans="1:13" ht="12.75">
      <c r="A10" s="9" t="s">
        <v>18</v>
      </c>
      <c r="B10" s="10">
        <f>B11+B12+B13+B14+B15+B16</f>
        <v>724209</v>
      </c>
      <c r="C10" s="10">
        <f aca="true" t="shared" si="3" ref="C10:M10">C11+C12+C13+C14+C15+C16</f>
        <v>590722</v>
      </c>
      <c r="D10" s="10">
        <f t="shared" si="3"/>
        <v>522803</v>
      </c>
      <c r="E10" s="10">
        <f>E11+E12+E13+E14+E15+E16</f>
        <v>338080</v>
      </c>
      <c r="F10" s="10">
        <f t="shared" si="3"/>
        <v>265625</v>
      </c>
      <c r="G10" s="10">
        <f t="shared" si="3"/>
        <v>245344</v>
      </c>
      <c r="H10" s="10">
        <f t="shared" si="3"/>
        <v>270325</v>
      </c>
      <c r="I10" s="10">
        <f t="shared" si="3"/>
        <v>257403</v>
      </c>
      <c r="J10" s="10">
        <f t="shared" si="3"/>
        <v>275816</v>
      </c>
      <c r="K10" s="10">
        <f t="shared" si="3"/>
        <v>380432</v>
      </c>
      <c r="L10" s="10">
        <f>L11+L12+L13+L14+L15+L16</f>
        <v>509219</v>
      </c>
      <c r="M10" s="10">
        <f t="shared" si="3"/>
        <v>604483</v>
      </c>
    </row>
    <row r="11" spans="1:13" ht="12.75">
      <c r="A11" s="12" t="s">
        <v>26</v>
      </c>
      <c r="B11" s="13">
        <v>13501</v>
      </c>
      <c r="C11" s="13">
        <v>11811</v>
      </c>
      <c r="D11" s="13">
        <v>10617</v>
      </c>
      <c r="E11" s="13">
        <v>7096</v>
      </c>
      <c r="F11" s="13">
        <v>3989</v>
      </c>
      <c r="G11" s="13">
        <v>3421</v>
      </c>
      <c r="H11" s="13">
        <v>4746</v>
      </c>
      <c r="I11" s="13">
        <v>3930</v>
      </c>
      <c r="J11" s="13">
        <v>4345</v>
      </c>
      <c r="K11" s="13">
        <v>7637</v>
      </c>
      <c r="L11" s="13">
        <v>10821</v>
      </c>
      <c r="M11" s="13">
        <v>14015</v>
      </c>
    </row>
    <row r="12" spans="1:13" ht="12.75">
      <c r="A12" s="12" t="s">
        <v>27</v>
      </c>
      <c r="B12" s="13">
        <v>28973</v>
      </c>
      <c r="C12" s="13">
        <v>20516</v>
      </c>
      <c r="D12" s="13">
        <v>25494</v>
      </c>
      <c r="E12" s="13">
        <v>17409</v>
      </c>
      <c r="F12" s="13">
        <v>11842</v>
      </c>
      <c r="G12" s="13">
        <v>9123</v>
      </c>
      <c r="H12" s="13">
        <v>8709</v>
      </c>
      <c r="I12" s="13">
        <v>9088</v>
      </c>
      <c r="J12" s="13">
        <v>10933</v>
      </c>
      <c r="K12" s="13">
        <v>14018</v>
      </c>
      <c r="L12" s="13">
        <v>20639</v>
      </c>
      <c r="M12" s="20">
        <v>25086</v>
      </c>
    </row>
    <row r="13" spans="1:13" ht="12.75">
      <c r="A13" s="12" t="s">
        <v>30</v>
      </c>
      <c r="B13" s="13">
        <v>17903</v>
      </c>
      <c r="C13" s="13">
        <v>19452</v>
      </c>
      <c r="D13" s="13">
        <v>18041</v>
      </c>
      <c r="E13" s="13">
        <v>7664</v>
      </c>
      <c r="F13" s="13">
        <v>12487</v>
      </c>
      <c r="G13" s="13">
        <v>6289</v>
      </c>
      <c r="H13" s="13">
        <v>9788</v>
      </c>
      <c r="I13" s="13">
        <v>9196</v>
      </c>
      <c r="J13" s="13">
        <v>8061</v>
      </c>
      <c r="K13" s="13">
        <v>12912</v>
      </c>
      <c r="L13" s="13">
        <v>16087</v>
      </c>
      <c r="M13" s="20">
        <v>17594</v>
      </c>
    </row>
    <row r="14" spans="1:13" ht="12.75">
      <c r="A14" s="6" t="s">
        <v>19</v>
      </c>
      <c r="B14" s="7">
        <v>142203</v>
      </c>
      <c r="C14" s="13">
        <v>130332</v>
      </c>
      <c r="D14" s="13">
        <v>118882</v>
      </c>
      <c r="E14" s="13">
        <v>79472</v>
      </c>
      <c r="F14" s="13">
        <v>47348</v>
      </c>
      <c r="G14" s="13">
        <v>46634</v>
      </c>
      <c r="H14" s="13">
        <v>51105</v>
      </c>
      <c r="I14" s="13">
        <v>51353</v>
      </c>
      <c r="J14" s="13">
        <v>60822</v>
      </c>
      <c r="K14" s="13">
        <v>100405</v>
      </c>
      <c r="L14" s="13">
        <v>128461</v>
      </c>
      <c r="M14" s="20">
        <v>139205</v>
      </c>
    </row>
    <row r="15" spans="1:13" ht="12.75">
      <c r="A15" s="6" t="s">
        <v>20</v>
      </c>
      <c r="B15" s="7">
        <v>360986</v>
      </c>
      <c r="C15" s="13">
        <v>285147</v>
      </c>
      <c r="D15" s="13">
        <v>241833</v>
      </c>
      <c r="E15" s="13">
        <v>156768</v>
      </c>
      <c r="F15" s="13">
        <v>132904</v>
      </c>
      <c r="G15" s="13">
        <v>126573</v>
      </c>
      <c r="H15" s="13">
        <v>135854</v>
      </c>
      <c r="I15" s="13">
        <v>131088</v>
      </c>
      <c r="J15" s="13">
        <v>138785</v>
      </c>
      <c r="K15" s="13">
        <v>178299</v>
      </c>
      <c r="L15" s="13">
        <v>236677</v>
      </c>
      <c r="M15" s="13">
        <v>283270</v>
      </c>
    </row>
    <row r="16" spans="1:13" ht="12.75">
      <c r="A16" s="6" t="s">
        <v>21</v>
      </c>
      <c r="B16" s="7">
        <v>160643</v>
      </c>
      <c r="C16" s="13">
        <v>123464</v>
      </c>
      <c r="D16" s="13">
        <v>107936</v>
      </c>
      <c r="E16" s="13">
        <v>69671</v>
      </c>
      <c r="F16" s="13">
        <v>57055</v>
      </c>
      <c r="G16" s="13">
        <v>53304</v>
      </c>
      <c r="H16" s="13">
        <v>60123</v>
      </c>
      <c r="I16" s="13">
        <v>52748</v>
      </c>
      <c r="J16" s="13">
        <v>52870</v>
      </c>
      <c r="K16" s="13">
        <v>67161</v>
      </c>
      <c r="L16" s="13">
        <v>96534</v>
      </c>
      <c r="M16" s="13">
        <v>125313</v>
      </c>
    </row>
    <row r="17" spans="1:13" ht="12.75">
      <c r="A17" s="9" t="s">
        <v>31</v>
      </c>
      <c r="B17" s="10">
        <f>B18+B19+B20</f>
        <v>23979388</v>
      </c>
      <c r="C17" s="10">
        <f>C18+C19+C20</f>
        <v>22423690</v>
      </c>
      <c r="D17" s="10">
        <f>D18+D19+D20</f>
        <v>24277956</v>
      </c>
      <c r="E17" s="10">
        <f>E18+E19+E20</f>
        <v>22434461</v>
      </c>
      <c r="F17" s="10">
        <f aca="true" t="shared" si="4" ref="F17:M17">F18+F19+F20</f>
        <v>21928418</v>
      </c>
      <c r="G17" s="10">
        <f t="shared" si="4"/>
        <v>20545892</v>
      </c>
      <c r="H17" s="10">
        <f t="shared" si="4"/>
        <v>21465488</v>
      </c>
      <c r="I17" s="10">
        <f t="shared" si="4"/>
        <v>20652682</v>
      </c>
      <c r="J17" s="10">
        <f t="shared" si="4"/>
        <v>20440499</v>
      </c>
      <c r="K17" s="10">
        <f t="shared" si="4"/>
        <v>22078468</v>
      </c>
      <c r="L17" s="10">
        <f>L18+L19+L20</f>
        <v>22746536</v>
      </c>
      <c r="M17" s="10">
        <f t="shared" si="4"/>
        <v>23677465</v>
      </c>
    </row>
    <row r="18" spans="1:13" ht="12.75">
      <c r="A18" s="12" t="s">
        <v>23</v>
      </c>
      <c r="B18" s="13">
        <v>23907603</v>
      </c>
      <c r="C18" s="13">
        <v>22367995</v>
      </c>
      <c r="D18" s="13">
        <v>24225731</v>
      </c>
      <c r="E18" s="13">
        <v>22402013</v>
      </c>
      <c r="F18" s="13">
        <v>21904363</v>
      </c>
      <c r="G18" s="13">
        <v>20523316</v>
      </c>
      <c r="H18" s="13">
        <v>21442334</v>
      </c>
      <c r="I18" s="13">
        <v>20631197</v>
      </c>
      <c r="J18" s="13">
        <v>20418048</v>
      </c>
      <c r="K18" s="13">
        <v>22046651</v>
      </c>
      <c r="L18" s="13">
        <v>22701200</v>
      </c>
      <c r="M18" s="13">
        <v>23619506</v>
      </c>
    </row>
    <row r="19" spans="1:13" ht="12.75">
      <c r="A19" s="12" t="s">
        <v>20</v>
      </c>
      <c r="B19" s="13">
        <v>40556</v>
      </c>
      <c r="C19" s="13">
        <v>31493</v>
      </c>
      <c r="D19" s="13">
        <v>29427</v>
      </c>
      <c r="E19" s="13">
        <v>18082</v>
      </c>
      <c r="F19" s="13">
        <v>13952</v>
      </c>
      <c r="G19" s="13">
        <v>14048</v>
      </c>
      <c r="H19" s="13">
        <v>13957</v>
      </c>
      <c r="I19" s="13">
        <v>13500</v>
      </c>
      <c r="J19" s="13">
        <v>13867</v>
      </c>
      <c r="K19" s="13">
        <v>18391</v>
      </c>
      <c r="L19" s="13">
        <v>25494</v>
      </c>
      <c r="M19" s="13">
        <v>32532</v>
      </c>
    </row>
    <row r="20" spans="1:13" ht="12.75">
      <c r="A20" s="12" t="s">
        <v>21</v>
      </c>
      <c r="B20" s="13">
        <v>31229</v>
      </c>
      <c r="C20" s="13">
        <v>24202</v>
      </c>
      <c r="D20" s="13">
        <v>22798</v>
      </c>
      <c r="E20" s="13">
        <v>14366</v>
      </c>
      <c r="F20" s="13">
        <v>10103</v>
      </c>
      <c r="G20" s="13">
        <v>8528</v>
      </c>
      <c r="H20" s="13">
        <v>9197</v>
      </c>
      <c r="I20" s="13">
        <v>7985</v>
      </c>
      <c r="J20" s="13">
        <v>8584</v>
      </c>
      <c r="K20" s="13">
        <v>13426</v>
      </c>
      <c r="L20" s="13">
        <v>19842</v>
      </c>
      <c r="M20" s="13">
        <v>25427</v>
      </c>
    </row>
    <row r="21" spans="1:13" ht="12.75">
      <c r="A21" s="9" t="s">
        <v>0</v>
      </c>
      <c r="B21" s="10">
        <f aca="true" t="shared" si="5" ref="B21:M21">SUM(B22:B34)</f>
        <v>28844572</v>
      </c>
      <c r="C21" s="10">
        <f t="shared" si="5"/>
        <v>26037039</v>
      </c>
      <c r="D21" s="10">
        <f t="shared" si="5"/>
        <v>27751052</v>
      </c>
      <c r="E21" s="10">
        <f t="shared" si="5"/>
        <v>21477134</v>
      </c>
      <c r="F21" s="10">
        <f t="shared" si="5"/>
        <v>20050475</v>
      </c>
      <c r="G21" s="10">
        <f t="shared" si="5"/>
        <v>24273861</v>
      </c>
      <c r="H21" s="10">
        <f t="shared" si="5"/>
        <v>25572356</v>
      </c>
      <c r="I21" s="10">
        <f t="shared" si="5"/>
        <v>24979075</v>
      </c>
      <c r="J21" s="10">
        <f t="shared" si="5"/>
        <v>24797222</v>
      </c>
      <c r="K21" s="10">
        <f>SUM(K22:K34)</f>
        <v>26970055</v>
      </c>
      <c r="L21" s="10">
        <f>SUM(L22:L34)</f>
        <v>27669318</v>
      </c>
      <c r="M21" s="10">
        <f t="shared" si="5"/>
        <v>28904676</v>
      </c>
    </row>
    <row r="22" spans="1:13" ht="12.75">
      <c r="A22" s="1" t="s">
        <v>23</v>
      </c>
      <c r="B22" s="7">
        <v>23089081</v>
      </c>
      <c r="C22" s="7">
        <v>21885760</v>
      </c>
      <c r="D22" s="7">
        <v>23058664</v>
      </c>
      <c r="E22" s="7">
        <v>17541275</v>
      </c>
      <c r="F22" s="7">
        <v>16299519</v>
      </c>
      <c r="G22" s="7">
        <v>20377825</v>
      </c>
      <c r="H22" s="7">
        <v>21286585</v>
      </c>
      <c r="I22" s="7">
        <v>20793918</v>
      </c>
      <c r="J22" s="7">
        <v>20553618</v>
      </c>
      <c r="K22" s="7">
        <v>22599837</v>
      </c>
      <c r="L22" s="7">
        <v>22544240</v>
      </c>
      <c r="M22" s="7">
        <v>23459897</v>
      </c>
    </row>
    <row r="23" spans="1:13" ht="12.75">
      <c r="A23" s="1" t="s">
        <v>35</v>
      </c>
      <c r="B23" s="7">
        <v>618615</v>
      </c>
      <c r="C23" s="7">
        <v>657816</v>
      </c>
      <c r="D23" s="7">
        <v>668913</v>
      </c>
      <c r="E23" s="7">
        <v>454878</v>
      </c>
      <c r="F23" s="7">
        <v>458738</v>
      </c>
      <c r="G23" s="7">
        <v>585803</v>
      </c>
      <c r="H23" s="7">
        <v>635186</v>
      </c>
      <c r="I23" s="7">
        <v>531539</v>
      </c>
      <c r="J23" s="7">
        <v>587884</v>
      </c>
      <c r="K23" s="7">
        <v>678241</v>
      </c>
      <c r="L23" s="7">
        <v>599694</v>
      </c>
      <c r="M23" s="7">
        <v>634056</v>
      </c>
    </row>
    <row r="24" spans="1:13" ht="12.75">
      <c r="A24" s="1" t="s">
        <v>28</v>
      </c>
      <c r="B24" s="7">
        <v>248335</v>
      </c>
      <c r="C24" s="7">
        <v>240654</v>
      </c>
      <c r="D24" s="7">
        <v>229509</v>
      </c>
      <c r="E24" s="7">
        <v>116038</v>
      </c>
      <c r="F24" s="7">
        <v>121608</v>
      </c>
      <c r="G24" s="7">
        <v>168609</v>
      </c>
      <c r="H24" s="7">
        <v>257976</v>
      </c>
      <c r="I24" s="7">
        <v>227499</v>
      </c>
      <c r="J24" s="7">
        <v>197887</v>
      </c>
      <c r="K24" s="7">
        <v>174090</v>
      </c>
      <c r="L24" s="7">
        <v>171355</v>
      </c>
      <c r="M24" s="7">
        <v>188998</v>
      </c>
    </row>
    <row r="25" spans="1:13" ht="12.75">
      <c r="A25" s="1" t="s">
        <v>29</v>
      </c>
      <c r="B25" s="7">
        <v>347675</v>
      </c>
      <c r="C25" s="7">
        <v>335665</v>
      </c>
      <c r="D25" s="7">
        <v>331171</v>
      </c>
      <c r="E25" s="7">
        <v>191593</v>
      </c>
      <c r="F25" s="7">
        <v>164010</v>
      </c>
      <c r="G25" s="7">
        <v>187268</v>
      </c>
      <c r="H25" s="7">
        <v>290374</v>
      </c>
      <c r="I25" s="7">
        <v>296618</v>
      </c>
      <c r="J25" s="7">
        <v>284964</v>
      </c>
      <c r="K25" s="7">
        <v>270409</v>
      </c>
      <c r="L25" s="7">
        <v>249551</v>
      </c>
      <c r="M25" s="7">
        <v>276383</v>
      </c>
    </row>
    <row r="26" spans="1:13" ht="12.75">
      <c r="A26" s="1" t="s">
        <v>24</v>
      </c>
      <c r="B26" s="8">
        <v>2468308</v>
      </c>
      <c r="C26" s="7">
        <v>1150567</v>
      </c>
      <c r="D26" s="7">
        <v>2040796</v>
      </c>
      <c r="E26" s="7">
        <v>2061501</v>
      </c>
      <c r="F26" s="7">
        <v>2210012</v>
      </c>
      <c r="G26" s="7">
        <v>2144468</v>
      </c>
      <c r="H26" s="7">
        <v>2254502</v>
      </c>
      <c r="I26" s="7">
        <v>2274316</v>
      </c>
      <c r="J26" s="7">
        <v>2317186</v>
      </c>
      <c r="K26" s="7">
        <v>2232773</v>
      </c>
      <c r="L26" s="7">
        <v>2634018</v>
      </c>
      <c r="M26" s="7">
        <v>2639271</v>
      </c>
    </row>
    <row r="27" spans="1:13" ht="12.75">
      <c r="A27" s="1" t="s">
        <v>25</v>
      </c>
      <c r="B27" s="7">
        <v>1006838</v>
      </c>
      <c r="C27" s="7">
        <v>839670</v>
      </c>
      <c r="D27" s="7">
        <v>716350</v>
      </c>
      <c r="E27" s="7">
        <v>631733</v>
      </c>
      <c r="F27" s="7">
        <v>464304</v>
      </c>
      <c r="G27" s="7">
        <v>466195</v>
      </c>
      <c r="H27" s="7">
        <v>464298</v>
      </c>
      <c r="I27" s="7">
        <v>491614</v>
      </c>
      <c r="J27" s="7">
        <v>477665</v>
      </c>
      <c r="K27" s="7">
        <v>578067</v>
      </c>
      <c r="L27" s="7">
        <v>859565</v>
      </c>
      <c r="M27" s="7">
        <v>1017372</v>
      </c>
    </row>
    <row r="28" spans="1:13" ht="12.75">
      <c r="A28" s="1" t="s">
        <v>26</v>
      </c>
      <c r="B28" s="7">
        <v>3384</v>
      </c>
      <c r="C28" s="7">
        <v>3744</v>
      </c>
      <c r="D28" s="7">
        <v>2112</v>
      </c>
      <c r="E28" s="7">
        <v>1272</v>
      </c>
      <c r="F28" s="7">
        <v>960</v>
      </c>
      <c r="G28" s="7">
        <v>960</v>
      </c>
      <c r="H28" s="7">
        <v>1152</v>
      </c>
      <c r="I28" s="7">
        <v>1008</v>
      </c>
      <c r="J28" s="7">
        <v>1008</v>
      </c>
      <c r="K28" s="7">
        <v>1584</v>
      </c>
      <c r="L28" s="7">
        <v>3024</v>
      </c>
      <c r="M28" s="7">
        <v>4368</v>
      </c>
    </row>
    <row r="29" spans="1:13" ht="12.75">
      <c r="A29" s="1" t="s">
        <v>27</v>
      </c>
      <c r="B29" s="7">
        <v>20081</v>
      </c>
      <c r="C29" s="7">
        <v>20307</v>
      </c>
      <c r="D29" s="7">
        <v>16096</v>
      </c>
      <c r="E29" s="7">
        <v>10625</v>
      </c>
      <c r="F29" s="7">
        <v>8223</v>
      </c>
      <c r="G29" s="7">
        <v>6453</v>
      </c>
      <c r="H29" s="7">
        <v>8133</v>
      </c>
      <c r="I29" s="7">
        <v>8382</v>
      </c>
      <c r="J29" s="7">
        <v>9475</v>
      </c>
      <c r="K29" s="7">
        <v>15169</v>
      </c>
      <c r="L29" s="7">
        <v>18964</v>
      </c>
      <c r="M29" s="7">
        <v>21801</v>
      </c>
    </row>
    <row r="30" spans="1:13" ht="12.75">
      <c r="A30" s="1" t="s">
        <v>22</v>
      </c>
      <c r="B30" s="7">
        <v>69316</v>
      </c>
      <c r="C30" s="7">
        <v>66947</v>
      </c>
      <c r="D30" s="7">
        <v>65635</v>
      </c>
      <c r="E30" s="7">
        <v>38021</v>
      </c>
      <c r="F30" s="7">
        <v>33454</v>
      </c>
      <c r="G30" s="7">
        <v>43689</v>
      </c>
      <c r="H30" s="7">
        <v>91242</v>
      </c>
      <c r="I30" s="7">
        <v>87321</v>
      </c>
      <c r="J30" s="7">
        <v>85205</v>
      </c>
      <c r="K30" s="7">
        <v>87165</v>
      </c>
      <c r="L30" s="7">
        <v>91953</v>
      </c>
      <c r="M30" s="7">
        <v>103344</v>
      </c>
    </row>
    <row r="31" spans="1:13" ht="12.75">
      <c r="A31" s="1" t="s">
        <v>19</v>
      </c>
      <c r="B31" s="7">
        <v>153019</v>
      </c>
      <c r="C31" s="7">
        <v>139426</v>
      </c>
      <c r="D31" s="7">
        <v>66366</v>
      </c>
      <c r="E31" s="7">
        <v>62980</v>
      </c>
      <c r="F31" s="7">
        <v>46810</v>
      </c>
      <c r="G31" s="7">
        <v>50126</v>
      </c>
      <c r="H31" s="7">
        <v>43434</v>
      </c>
      <c r="I31" s="7">
        <v>46127</v>
      </c>
      <c r="J31" s="7">
        <v>44615</v>
      </c>
      <c r="K31" s="7">
        <v>60848</v>
      </c>
      <c r="L31" s="7">
        <v>72637</v>
      </c>
      <c r="M31" s="7">
        <v>84815</v>
      </c>
    </row>
    <row r="32" spans="1:13" ht="12.75">
      <c r="A32" s="1" t="s">
        <v>20</v>
      </c>
      <c r="B32" s="7">
        <v>471804</v>
      </c>
      <c r="C32" s="7">
        <v>400289</v>
      </c>
      <c r="D32" s="7">
        <v>314145</v>
      </c>
      <c r="E32" s="7">
        <v>235137</v>
      </c>
      <c r="F32" s="7">
        <v>195039</v>
      </c>
      <c r="G32" s="7">
        <v>191771</v>
      </c>
      <c r="H32" s="7">
        <v>175576</v>
      </c>
      <c r="I32" s="7">
        <v>164761</v>
      </c>
      <c r="J32" s="7">
        <v>181986</v>
      </c>
      <c r="K32" s="7">
        <v>215094</v>
      </c>
      <c r="L32" s="7">
        <v>332679</v>
      </c>
      <c r="M32" s="7">
        <v>370752</v>
      </c>
    </row>
    <row r="33" spans="1:13" ht="12.75">
      <c r="A33" s="1" t="s">
        <v>33</v>
      </c>
      <c r="B33" s="7">
        <v>235666</v>
      </c>
      <c r="C33" s="7">
        <v>194482</v>
      </c>
      <c r="D33" s="7">
        <v>150769</v>
      </c>
      <c r="E33" s="7">
        <v>64983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</row>
    <row r="34" spans="1:13" ht="12.75">
      <c r="A34" s="1" t="s">
        <v>21</v>
      </c>
      <c r="B34" s="7">
        <v>112450</v>
      </c>
      <c r="C34" s="7">
        <v>101712</v>
      </c>
      <c r="D34" s="7">
        <v>90526</v>
      </c>
      <c r="E34" s="7">
        <v>67098</v>
      </c>
      <c r="F34" s="7">
        <v>47798</v>
      </c>
      <c r="G34" s="7">
        <v>50694</v>
      </c>
      <c r="H34" s="7">
        <v>63898</v>
      </c>
      <c r="I34" s="7">
        <v>55972</v>
      </c>
      <c r="J34" s="7">
        <v>55729</v>
      </c>
      <c r="K34" s="7">
        <v>56778</v>
      </c>
      <c r="L34" s="7">
        <v>91638</v>
      </c>
      <c r="M34" s="7">
        <v>103619</v>
      </c>
    </row>
    <row r="35" spans="1:13" ht="12.75">
      <c r="A35" s="9" t="s">
        <v>32</v>
      </c>
      <c r="B35" s="10">
        <f aca="true" t="shared" si="6" ref="B35:M35">B36+B37+B38+B39+B40+B41</f>
        <v>198582</v>
      </c>
      <c r="C35" s="10">
        <f t="shared" si="6"/>
        <v>172531</v>
      </c>
      <c r="D35" s="10">
        <f>D36+D37+D38+D39+D40+D41</f>
        <v>117034</v>
      </c>
      <c r="E35" s="10">
        <f t="shared" si="6"/>
        <v>92267</v>
      </c>
      <c r="F35" s="10">
        <f>F36+F37+F38+F39+F40+F41</f>
        <v>104968</v>
      </c>
      <c r="G35" s="10">
        <f>G36+G37+G38+G39+G40+G41</f>
        <v>84276</v>
      </c>
      <c r="H35" s="10">
        <f>H36+H37+H38+H39+H40+H41</f>
        <v>98291</v>
      </c>
      <c r="I35" s="10">
        <f t="shared" si="6"/>
        <v>87624</v>
      </c>
      <c r="J35" s="10">
        <f t="shared" si="6"/>
        <v>80669</v>
      </c>
      <c r="K35" s="10">
        <f t="shared" si="6"/>
        <v>147863</v>
      </c>
      <c r="L35" s="10">
        <f>L36+L37+L38+L39+L40+L41</f>
        <v>160823</v>
      </c>
      <c r="M35" s="10">
        <f t="shared" si="6"/>
        <v>266099</v>
      </c>
    </row>
    <row r="36" spans="1:13" ht="12.75">
      <c r="A36" s="12" t="s">
        <v>19</v>
      </c>
      <c r="B36" s="13">
        <v>27569</v>
      </c>
      <c r="C36" s="13">
        <v>16113</v>
      </c>
      <c r="D36" s="13">
        <v>18589</v>
      </c>
      <c r="E36" s="13">
        <v>14303</v>
      </c>
      <c r="F36" s="13">
        <v>29862</v>
      </c>
      <c r="G36" s="13">
        <v>20959</v>
      </c>
      <c r="H36" s="13">
        <v>30131</v>
      </c>
      <c r="I36" s="13">
        <v>25423</v>
      </c>
      <c r="J36" s="13">
        <v>8936</v>
      </c>
      <c r="K36" s="13">
        <v>61198</v>
      </c>
      <c r="L36" s="13">
        <v>67760</v>
      </c>
      <c r="M36" s="13">
        <v>117669</v>
      </c>
    </row>
    <row r="37" spans="1:13" ht="12.75">
      <c r="A37" s="12" t="s">
        <v>20</v>
      </c>
      <c r="B37" s="13">
        <v>156193</v>
      </c>
      <c r="C37" s="13">
        <v>146242</v>
      </c>
      <c r="D37" s="13">
        <v>89862</v>
      </c>
      <c r="E37" s="13">
        <v>71571</v>
      </c>
      <c r="F37" s="13">
        <v>71322</v>
      </c>
      <c r="G37" s="13">
        <v>60502</v>
      </c>
      <c r="H37" s="13">
        <v>64904</v>
      </c>
      <c r="I37" s="13">
        <v>59672</v>
      </c>
      <c r="J37" s="13">
        <v>67226</v>
      </c>
      <c r="K37" s="13">
        <v>81266</v>
      </c>
      <c r="L37" s="13">
        <v>86397</v>
      </c>
      <c r="M37" s="13">
        <v>135331</v>
      </c>
    </row>
    <row r="38" spans="1:13" ht="12.75">
      <c r="A38" s="12" t="s">
        <v>21</v>
      </c>
      <c r="B38" s="13">
        <v>14820</v>
      </c>
      <c r="C38" s="13">
        <v>10176</v>
      </c>
      <c r="D38" s="13">
        <v>8583</v>
      </c>
      <c r="E38" s="13">
        <v>6393</v>
      </c>
      <c r="F38" s="13">
        <v>3784</v>
      </c>
      <c r="G38" s="13">
        <v>2815</v>
      </c>
      <c r="H38" s="13">
        <v>3256</v>
      </c>
      <c r="I38" s="13">
        <v>2529</v>
      </c>
      <c r="J38" s="13">
        <v>4507</v>
      </c>
      <c r="K38" s="13">
        <v>5399</v>
      </c>
      <c r="L38" s="13">
        <v>6666</v>
      </c>
      <c r="M38" s="13">
        <v>13099</v>
      </c>
    </row>
    <row r="39" ht="12.75">
      <c r="D39" s="8"/>
    </row>
    <row r="40" ht="12.75">
      <c r="D40" s="8"/>
    </row>
    <row r="41" ht="12.75">
      <c r="D41" s="8"/>
    </row>
    <row r="42" ht="12.75">
      <c r="D42" s="8"/>
    </row>
    <row r="43" ht="12.75">
      <c r="D43" s="8"/>
    </row>
    <row r="44" ht="12.75">
      <c r="D44" s="8"/>
    </row>
    <row r="45" ht="12.75">
      <c r="D45" s="8"/>
    </row>
    <row r="46" ht="12.75">
      <c r="D46" s="8"/>
    </row>
    <row r="47" ht="12.75">
      <c r="D47" s="8"/>
    </row>
    <row r="48" ht="12.75">
      <c r="D48" s="8"/>
    </row>
    <row r="49" ht="12.75">
      <c r="D49" s="8"/>
    </row>
    <row r="50" ht="12.75">
      <c r="D50" s="8"/>
    </row>
    <row r="51" ht="12.75">
      <c r="D51" s="8"/>
    </row>
    <row r="52" ht="12.75">
      <c r="D52" s="8"/>
    </row>
    <row r="53" ht="12.75">
      <c r="D53" s="8"/>
    </row>
    <row r="54" ht="12.75">
      <c r="D54" s="8"/>
    </row>
    <row r="55" ht="12.75">
      <c r="D55" s="8"/>
    </row>
    <row r="56" ht="12.75">
      <c r="D56" s="8"/>
    </row>
    <row r="57" ht="12.75">
      <c r="D57" s="8"/>
    </row>
    <row r="58" ht="12.75">
      <c r="D58" s="8"/>
    </row>
    <row r="59" ht="12.75">
      <c r="D59" s="8"/>
    </row>
    <row r="60" ht="12.75">
      <c r="D60" s="8"/>
    </row>
    <row r="61" ht="12.75">
      <c r="D61" s="8"/>
    </row>
    <row r="63" spans="5:14" ht="12.75">
      <c r="E63" s="14">
        <f>J18+J22+J23+J24+J25</f>
        <v>42042401</v>
      </c>
      <c r="F63">
        <f>E63/E64</f>
        <v>1401413.3666666667</v>
      </c>
      <c r="H63" s="15"/>
      <c r="I63" s="15"/>
      <c r="J63" s="15"/>
      <c r="K63" s="19"/>
      <c r="L63" s="19"/>
      <c r="M63" s="19"/>
      <c r="N63" s="19"/>
    </row>
    <row r="64" spans="5:14" ht="12.75">
      <c r="E64">
        <v>30</v>
      </c>
      <c r="G64" s="16"/>
      <c r="H64" s="17" t="s">
        <v>36</v>
      </c>
      <c r="I64" s="17"/>
      <c r="J64" s="18"/>
      <c r="K64" s="19"/>
      <c r="L64" s="19"/>
      <c r="M64" s="19"/>
      <c r="N64" s="19"/>
    </row>
    <row r="65" spans="5:14" ht="12.75">
      <c r="E65">
        <v>10</v>
      </c>
      <c r="G65" s="16">
        <f>F63*E65</f>
        <v>14014133.666666668</v>
      </c>
      <c r="H65" s="18">
        <v>0.001214</v>
      </c>
      <c r="I65" s="17">
        <f>G65*H65</f>
        <v>17013.158271333334</v>
      </c>
      <c r="J65" s="18">
        <v>1.2</v>
      </c>
      <c r="K65" s="19">
        <f>I65*J65</f>
        <v>20415.7899256</v>
      </c>
      <c r="L65" s="19"/>
      <c r="M65" s="19"/>
      <c r="N65" s="19"/>
    </row>
    <row r="66" spans="5:14" ht="12.75">
      <c r="E66">
        <v>14</v>
      </c>
      <c r="G66" s="16">
        <f>F63*E66</f>
        <v>19619787.133333333</v>
      </c>
      <c r="H66" s="17"/>
      <c r="I66" s="17">
        <f>G66*H65</f>
        <v>23818.421579866666</v>
      </c>
      <c r="J66" s="18"/>
      <c r="K66" s="19">
        <f>I66*J65</f>
        <v>28582.10589584</v>
      </c>
      <c r="L66" s="19"/>
      <c r="M66" s="19"/>
      <c r="N66" s="19"/>
    </row>
    <row r="67" spans="7:14" ht="12.75">
      <c r="G67" s="14"/>
      <c r="H67" s="14"/>
      <c r="I67" s="14"/>
      <c r="J67" s="18"/>
      <c r="K67" s="19"/>
      <c r="L67" s="19"/>
      <c r="M67" s="19"/>
      <c r="N67" s="19"/>
    </row>
    <row r="68" spans="7:14" ht="12.75">
      <c r="G68" s="14"/>
      <c r="H68" s="14"/>
      <c r="I68" s="14"/>
      <c r="J68" s="18"/>
      <c r="K68" s="19"/>
      <c r="L68" s="19"/>
      <c r="M68" s="19"/>
      <c r="N68" s="19"/>
    </row>
    <row r="69" spans="7:14" ht="12.75">
      <c r="G69" s="14"/>
      <c r="H69" s="14" t="s">
        <v>37</v>
      </c>
      <c r="I69" s="14"/>
      <c r="J69" s="18"/>
      <c r="K69" s="19"/>
      <c r="L69" s="19"/>
      <c r="M69" s="19"/>
      <c r="N69" s="19"/>
    </row>
    <row r="70" spans="5:14" ht="12.75">
      <c r="E70">
        <f>E64</f>
        <v>30</v>
      </c>
      <c r="G70" s="14">
        <f>F63*E70</f>
        <v>42042401</v>
      </c>
      <c r="H70" s="21">
        <v>0.05303</v>
      </c>
      <c r="I70" s="14">
        <f>G70*H70*0.1</f>
        <v>222950.85250300003</v>
      </c>
      <c r="J70" s="18">
        <v>1.2</v>
      </c>
      <c r="K70" s="19">
        <f>I70*J70</f>
        <v>267541.0230036</v>
      </c>
      <c r="L70" s="19"/>
      <c r="M70" s="19"/>
      <c r="N70" s="19"/>
    </row>
    <row r="71" spans="7:14" ht="12.75">
      <c r="G71" s="14"/>
      <c r="H71" s="21"/>
      <c r="I71" s="14"/>
      <c r="J71" s="18"/>
      <c r="K71" s="19"/>
      <c r="L71" s="19"/>
      <c r="M71" s="19"/>
      <c r="N71" s="19"/>
    </row>
    <row r="72" spans="7:14" ht="12.75">
      <c r="G72" s="14"/>
      <c r="H72" s="14" t="s">
        <v>38</v>
      </c>
      <c r="I72" s="14"/>
      <c r="J72" s="18"/>
      <c r="K72" s="19"/>
      <c r="L72" s="19"/>
      <c r="M72" s="19"/>
      <c r="N72" s="19"/>
    </row>
    <row r="73" spans="5:14" ht="12.75">
      <c r="E73" s="8">
        <f>E63</f>
        <v>42042401</v>
      </c>
      <c r="F73">
        <f>E73/E74</f>
        <v>1401413.3666666667</v>
      </c>
      <c r="G73" s="14"/>
      <c r="H73" s="14"/>
      <c r="I73" s="14"/>
      <c r="J73" s="18"/>
      <c r="K73" s="19"/>
      <c r="L73" s="19"/>
      <c r="M73" s="19"/>
      <c r="N73" s="19"/>
    </row>
    <row r="74" spans="5:14" ht="12.75">
      <c r="E74">
        <f>E64</f>
        <v>30</v>
      </c>
      <c r="G74" s="14"/>
      <c r="H74" s="16"/>
      <c r="I74" s="16"/>
      <c r="J74" s="18"/>
      <c r="K74" s="19"/>
      <c r="L74" s="19"/>
      <c r="M74" s="19"/>
      <c r="N74" s="19"/>
    </row>
    <row r="75" spans="5:14" ht="12.75">
      <c r="E75">
        <f>E65</f>
        <v>10</v>
      </c>
      <c r="G75" s="14">
        <f>E75*F73</f>
        <v>14014133.666666668</v>
      </c>
      <c r="H75" s="22">
        <v>0.000352</v>
      </c>
      <c r="I75" s="16">
        <f>G75*H75</f>
        <v>4932.975050666667</v>
      </c>
      <c r="J75" s="18">
        <v>1.2</v>
      </c>
      <c r="K75" s="19">
        <f>I75*J75</f>
        <v>5919.5700608</v>
      </c>
      <c r="L75" s="19"/>
      <c r="M75" s="19"/>
      <c r="N75" s="19"/>
    </row>
    <row r="76" spans="5:14" ht="12.75">
      <c r="E76">
        <f>E66</f>
        <v>14</v>
      </c>
      <c r="G76" s="14">
        <f>E76*F73</f>
        <v>19619787.133333333</v>
      </c>
      <c r="H76" s="16"/>
      <c r="I76" s="16">
        <f>G76*H75</f>
        <v>6906.165070933333</v>
      </c>
      <c r="J76" s="18"/>
      <c r="K76" s="19">
        <f>I76*J75</f>
        <v>8287.39808512</v>
      </c>
      <c r="L76" s="19"/>
      <c r="M76" s="19"/>
      <c r="N76" s="19"/>
    </row>
    <row r="77" spans="11:14" ht="12.75">
      <c r="K77" s="19"/>
      <c r="L77" s="19"/>
      <c r="M77" s="19"/>
      <c r="N77" s="19"/>
    </row>
    <row r="78" spans="11:14" ht="12.75">
      <c r="K78" s="19"/>
      <c r="L78" s="19"/>
      <c r="M78" s="19"/>
      <c r="N78" s="19"/>
    </row>
  </sheetData>
  <sheetProtection/>
  <mergeCells count="1">
    <mergeCell ref="A2:M2"/>
  </mergeCells>
  <printOptions/>
  <pageMargins left="0.7874015748031497" right="0.7874015748031497" top="0.984251968503937" bottom="0.7874015748031497" header="0" footer="0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"Хабаровский НПЗ"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Митрофанов</dc:creator>
  <cp:keywords/>
  <dc:description/>
  <cp:lastModifiedBy>Захаров Дмитрий Михайлович</cp:lastModifiedBy>
  <cp:lastPrinted>2013-03-12T04:38:40Z</cp:lastPrinted>
  <dcterms:created xsi:type="dcterms:W3CDTF">2013-03-12T04:31:15Z</dcterms:created>
  <dcterms:modified xsi:type="dcterms:W3CDTF">2021-01-19T05:22:04Z</dcterms:modified>
  <cp:category/>
  <cp:version/>
  <cp:contentType/>
  <cp:contentStatus/>
</cp:coreProperties>
</file>