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'Лист1'!$A$1:$M$35</definedName>
  </definedNames>
  <calcPr fullCalcOnLoad="1"/>
</workbook>
</file>

<file path=xl/sharedStrings.xml><?xml version="1.0" encoding="utf-8"?>
<sst xmlns="http://schemas.openxmlformats.org/spreadsheetml/2006/main" count="44" uniqueCount="35">
  <si>
    <t>Хабаровский край</t>
  </si>
  <si>
    <t>покупка на ОРЭМ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</si>
  <si>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</si>
  <si>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</si>
  <si>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</si>
  <si>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</si>
  <si>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</si>
  <si>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</si>
  <si>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</si>
  <si>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</si>
  <si>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</si>
  <si>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</si>
  <si>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</si>
  <si>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</si>
  <si>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кВт*ч</t>
  </si>
  <si>
    <t>покупка на РРЭМ</t>
  </si>
  <si>
    <t>ИТОГО:</t>
  </si>
  <si>
    <t>в т.ч.</t>
  </si>
  <si>
    <t>Амурская область</t>
  </si>
  <si>
    <t>СН-2 от 150 кВт до 670 кВт</t>
  </si>
  <si>
    <t xml:space="preserve">СН-2 менее 150 кВт </t>
  </si>
  <si>
    <t xml:space="preserve">НН менее 150 кВт </t>
  </si>
  <si>
    <t>СН-2 от 670 кВт до 10 МВт</t>
  </si>
  <si>
    <t>ВН более 10 МВт (ОРЭМ)</t>
  </si>
  <si>
    <t>ВН от 670 кВт до 10 МВт</t>
  </si>
  <si>
    <t>ВН от 150 кВт до 670 кВт</t>
  </si>
  <si>
    <t xml:space="preserve">ВН менее 150 кВт </t>
  </si>
  <si>
    <t>СН-1 от 150 кВт до 670 кВт</t>
  </si>
  <si>
    <t>СН-1 от 670 кВт до 10 МВт (ОРЭМ)</t>
  </si>
  <si>
    <t>СН-2 от 670 кВт до 10 МВт (ОРЭМ)</t>
  </si>
  <si>
    <t xml:space="preserve">СН-1 менее 150 кВт </t>
  </si>
  <si>
    <t>Еврейская автономная область</t>
  </si>
  <si>
    <t>Фактический объём покупки электрической энергии АО "ННК-Энерго" с разбивкой по объёмам, купленным на ОРЭМ и РРЭМ в 2018 г.</t>
  </si>
  <si>
    <t>Республика Бурятия</t>
  </si>
  <si>
    <t>НН от 670 кВт до 10 МВт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</si>
</sst>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  <numFmt numFmtId="180" formatCode="0.0"/>
    <numFmt numFmtId="181" formatCode="0.000"/>
    <numFmt numFmtId="182" formatCode="0.0000"/>
    <numFmt numFmtId="183" formatCode="0.00000"/>
    <numFmt numFmtId="184" formatCode="#,##0.00000"/>
    <numFmt numFmtId="185" formatCode="#,##0.00000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3" sqref="N13"/>
    </sheetView>
  </sheetViews>
  <sheetFormatPr defaultColWidth="9.00390625" defaultRowHeight="12.75"/>
  <cols>
    <col min="1" max="1" width="31.375" style="0" customWidth="1"/>
    <col min="2" max="5" width="10.125" style="0" bestFit="1" customWidth="1"/>
    <col min="6" max="6" width="10.00390625" style="0" customWidth="1"/>
    <col min="7" max="7" width="11.625" style="0" bestFit="1" customWidth="1"/>
    <col min="8" max="9" width="10.125" style="0" bestFit="1" customWidth="1"/>
    <col min="10" max="10" width="12.625" style="0" bestFit="1" customWidth="1"/>
    <col min="11" max="11" width="12.625" style="0" customWidth="1"/>
    <col min="12" max="12" width="10.125" style="0" bestFit="1" customWidth="1"/>
    <col min="13" max="13" width="12.875" style="0" customWidth="1"/>
    <col min="14" max="14" width="10.00390625" style="0" customWidth="1"/>
  </cols>
  <sheetData>
    <row r="2" spans="1:13" ht="12.75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4" ht="12.75">
      <c r="A4" t="s">
        <v>14</v>
      </c>
    </row>
    <row r="5" spans="1:13" ht="12.75">
      <c r="A5" s="1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</row>
    <row r="6" spans="1:13" ht="12.75">
      <c r="A6" s="1" t="s">
        <v>1</v>
      </c>
      <c r="B6" s="3">
        <f aca="true" t="shared" si="0" ref="B6:M6">B18+B20+B21+B22</f>
        <v>46572212</v>
      </c>
      <c r="C6" s="3">
        <f t="shared" si="0"/>
        <v>41642239</v>
      </c>
      <c r="D6" s="3">
        <f t="shared" si="0"/>
        <v>47549338</v>
      </c>
      <c r="E6" s="3">
        <f t="shared" si="0"/>
        <v>40851577</v>
      </c>
      <c r="F6" s="3">
        <f t="shared" si="0"/>
        <v>38089057</v>
      </c>
      <c r="G6" s="3">
        <f t="shared" si="0"/>
        <v>41904779</v>
      </c>
      <c r="H6" s="3">
        <f t="shared" si="0"/>
        <v>41950042</v>
      </c>
      <c r="I6" s="3">
        <f t="shared" si="0"/>
        <v>42540186</v>
      </c>
      <c r="J6" s="3">
        <f t="shared" si="0"/>
        <v>43139963</v>
      </c>
      <c r="K6" s="3">
        <f>K18+K20+K21+K22</f>
        <v>43041431</v>
      </c>
      <c r="L6" s="3">
        <f>L18+L20+L21+L22</f>
        <v>45488844</v>
      </c>
      <c r="M6" s="3">
        <f>M18+M20+M21+M22</f>
        <v>48204615</v>
      </c>
    </row>
    <row r="7" spans="1:13" ht="12.75">
      <c r="A7" s="1" t="s">
        <v>15</v>
      </c>
      <c r="B7" s="3">
        <f aca="true" t="shared" si="1" ref="B7:G7">B10+B23+B24+B25+B26+B27+B28+B29+B31</f>
        <v>2623461</v>
      </c>
      <c r="C7" s="3">
        <f t="shared" si="1"/>
        <v>2392026</v>
      </c>
      <c r="D7" s="3">
        <f t="shared" si="1"/>
        <v>2376295</v>
      </c>
      <c r="E7" s="3">
        <f t="shared" si="1"/>
        <v>1788191</v>
      </c>
      <c r="F7" s="3">
        <f t="shared" si="1"/>
        <v>1690299</v>
      </c>
      <c r="G7" s="3">
        <f t="shared" si="1"/>
        <v>1788177</v>
      </c>
      <c r="H7" s="3">
        <f>H10+H23+H24+H25+H26+H27+H28+H29+H30+H31</f>
        <v>2007583</v>
      </c>
      <c r="I7" s="3">
        <f>I10+I23+I24+I25+I26+I27+I28+I29+I30+I31+I32</f>
        <v>2039058</v>
      </c>
      <c r="J7" s="3">
        <f>J10+J23+J24+J25+J26+J27+J28+J29+J30+J31+J32</f>
        <v>1923607</v>
      </c>
      <c r="K7" s="3">
        <f>K10+K23+K24+K25+K26+K27+K28+K29+K30+K31+K32</f>
        <v>2106029</v>
      </c>
      <c r="L7" s="3">
        <f>L10+L23+L24+L25+L26+L27+L28+L29+L30+L31+L32</f>
        <v>2524500</v>
      </c>
      <c r="M7" s="3">
        <f>M10+M23+M24+M25+M26+M27+M28+M29+M30+M31+M32</f>
        <v>2963232</v>
      </c>
    </row>
    <row r="8" spans="1:13" ht="12.75">
      <c r="A8" s="4" t="s">
        <v>16</v>
      </c>
      <c r="B8" s="11">
        <f>B6+B7</f>
        <v>49195673</v>
      </c>
      <c r="C8" s="11">
        <f aca="true" t="shared" si="2" ref="C8:M8">C6+C7</f>
        <v>44034265</v>
      </c>
      <c r="D8" s="11">
        <f t="shared" si="2"/>
        <v>49925633</v>
      </c>
      <c r="E8" s="11">
        <f t="shared" si="2"/>
        <v>42639768</v>
      </c>
      <c r="F8" s="11">
        <f t="shared" si="2"/>
        <v>39779356</v>
      </c>
      <c r="G8" s="11">
        <f>G6+G7</f>
        <v>43692956</v>
      </c>
      <c r="H8" s="11">
        <f>H6+H7</f>
        <v>43957625</v>
      </c>
      <c r="I8" s="11">
        <f>I6+I7</f>
        <v>44579244</v>
      </c>
      <c r="J8" s="11">
        <f t="shared" si="2"/>
        <v>45063570</v>
      </c>
      <c r="K8" s="11">
        <f t="shared" si="2"/>
        <v>45147460</v>
      </c>
      <c r="L8" s="11">
        <f t="shared" si="2"/>
        <v>48013344</v>
      </c>
      <c r="M8" s="11">
        <f>M6+M7</f>
        <v>51167847</v>
      </c>
    </row>
    <row r="9" ht="12.75">
      <c r="A9" s="5" t="s">
        <v>17</v>
      </c>
    </row>
    <row r="10" spans="1:13" ht="12.75">
      <c r="A10" s="9" t="s">
        <v>18</v>
      </c>
      <c r="B10" s="10">
        <f>B11+B12+B13+B14+B15+B16</f>
        <v>696518</v>
      </c>
      <c r="C10" s="10">
        <f aca="true" t="shared" si="3" ref="C10:M10">C11+C12+C13+C14+C15+C16</f>
        <v>626335</v>
      </c>
      <c r="D10" s="10">
        <f t="shared" si="3"/>
        <v>543353</v>
      </c>
      <c r="E10" s="10">
        <f t="shared" si="3"/>
        <v>375593</v>
      </c>
      <c r="F10" s="10">
        <f t="shared" si="3"/>
        <v>270050</v>
      </c>
      <c r="G10" s="10">
        <f t="shared" si="3"/>
        <v>243244</v>
      </c>
      <c r="H10" s="10">
        <f t="shared" si="3"/>
        <v>291062</v>
      </c>
      <c r="I10" s="10">
        <f t="shared" si="3"/>
        <v>277898</v>
      </c>
      <c r="J10" s="10">
        <f t="shared" si="3"/>
        <v>266784</v>
      </c>
      <c r="K10" s="10">
        <f t="shared" si="3"/>
        <v>391876</v>
      </c>
      <c r="L10" s="10">
        <f t="shared" si="3"/>
        <v>522906</v>
      </c>
      <c r="M10" s="10">
        <f t="shared" si="3"/>
        <v>718625</v>
      </c>
    </row>
    <row r="11" spans="1:13" ht="12.75">
      <c r="A11" s="12" t="s">
        <v>26</v>
      </c>
      <c r="B11" s="13">
        <v>15322</v>
      </c>
      <c r="C11" s="13">
        <v>13163</v>
      </c>
      <c r="D11" s="13">
        <v>11149</v>
      </c>
      <c r="E11" s="13">
        <v>6615</v>
      </c>
      <c r="F11" s="13">
        <v>4810</v>
      </c>
      <c r="G11" s="13">
        <v>4073</v>
      </c>
      <c r="H11" s="13">
        <v>3847</v>
      </c>
      <c r="I11" s="13">
        <v>4073</v>
      </c>
      <c r="J11" s="13">
        <v>4607</v>
      </c>
      <c r="K11" s="13">
        <v>6090</v>
      </c>
      <c r="L11" s="13">
        <v>10383</v>
      </c>
      <c r="M11" s="13">
        <v>13616</v>
      </c>
    </row>
    <row r="12" spans="1:13" ht="12.75">
      <c r="A12" s="12" t="s">
        <v>27</v>
      </c>
      <c r="B12" s="13">
        <v>32187</v>
      </c>
      <c r="C12" s="13">
        <v>27568</v>
      </c>
      <c r="D12" s="13">
        <v>23886</v>
      </c>
      <c r="E12" s="13">
        <v>14785</v>
      </c>
      <c r="F12" s="13">
        <v>10681</v>
      </c>
      <c r="G12" s="13">
        <v>6910</v>
      </c>
      <c r="H12" s="13">
        <v>7188</v>
      </c>
      <c r="I12" s="13">
        <v>10968</v>
      </c>
      <c r="J12" s="13">
        <v>6118</v>
      </c>
      <c r="K12" s="13">
        <v>26605</v>
      </c>
      <c r="L12" s="13">
        <v>29754</v>
      </c>
      <c r="M12" s="13">
        <v>66584</v>
      </c>
    </row>
    <row r="13" spans="1:13" ht="12.75">
      <c r="A13" s="12" t="s">
        <v>30</v>
      </c>
      <c r="B13" s="13">
        <v>19399</v>
      </c>
      <c r="C13" s="13">
        <v>21968</v>
      </c>
      <c r="D13" s="13">
        <v>14776</v>
      </c>
      <c r="E13" s="13">
        <v>13562</v>
      </c>
      <c r="F13" s="13">
        <v>9618</v>
      </c>
      <c r="G13" s="13">
        <v>8953</v>
      </c>
      <c r="H13" s="13">
        <v>11959</v>
      </c>
      <c r="I13" s="13">
        <v>10427</v>
      </c>
      <c r="J13" s="13">
        <v>10819</v>
      </c>
      <c r="K13" s="13">
        <v>13170</v>
      </c>
      <c r="L13" s="13">
        <v>15897</v>
      </c>
      <c r="M13" s="13">
        <v>22298</v>
      </c>
    </row>
    <row r="14" spans="1:13" ht="12.75">
      <c r="A14" s="6" t="s">
        <v>19</v>
      </c>
      <c r="B14" s="7">
        <v>131371</v>
      </c>
      <c r="C14" s="13">
        <v>117385</v>
      </c>
      <c r="D14" s="13">
        <v>117356</v>
      </c>
      <c r="E14" s="13">
        <v>83823</v>
      </c>
      <c r="F14" s="13">
        <v>28982</v>
      </c>
      <c r="G14" s="13">
        <v>42999</v>
      </c>
      <c r="H14" s="13">
        <v>48584</v>
      </c>
      <c r="I14" s="13">
        <v>43687</v>
      </c>
      <c r="J14" s="13">
        <v>35199</v>
      </c>
      <c r="K14" s="13">
        <v>89790</v>
      </c>
      <c r="L14" s="13">
        <v>115200</v>
      </c>
      <c r="M14" s="13">
        <v>138951</v>
      </c>
    </row>
    <row r="15" spans="1:13" ht="12.75">
      <c r="A15" s="6" t="s">
        <v>20</v>
      </c>
      <c r="B15" s="7">
        <v>370820</v>
      </c>
      <c r="C15" s="13">
        <v>327879</v>
      </c>
      <c r="D15" s="13">
        <v>275317</v>
      </c>
      <c r="E15" s="13">
        <v>188818</v>
      </c>
      <c r="F15" s="13">
        <v>161783</v>
      </c>
      <c r="G15" s="13">
        <v>136149</v>
      </c>
      <c r="H15" s="13">
        <v>164545</v>
      </c>
      <c r="I15" s="13">
        <v>157431</v>
      </c>
      <c r="J15" s="13">
        <v>157104</v>
      </c>
      <c r="K15" s="13">
        <v>190813</v>
      </c>
      <c r="L15" s="13">
        <v>254991</v>
      </c>
      <c r="M15" s="13">
        <v>341793</v>
      </c>
    </row>
    <row r="16" spans="1:13" ht="12.75">
      <c r="A16" s="6" t="s">
        <v>21</v>
      </c>
      <c r="B16" s="7">
        <v>127419</v>
      </c>
      <c r="C16" s="13">
        <v>118372</v>
      </c>
      <c r="D16" s="13">
        <v>100869</v>
      </c>
      <c r="E16" s="13">
        <v>67990</v>
      </c>
      <c r="F16" s="13">
        <v>54176</v>
      </c>
      <c r="G16" s="13">
        <v>44160</v>
      </c>
      <c r="H16" s="13">
        <v>54939</v>
      </c>
      <c r="I16" s="13">
        <v>51312</v>
      </c>
      <c r="J16" s="13">
        <v>52937</v>
      </c>
      <c r="K16" s="13">
        <v>65408</v>
      </c>
      <c r="L16" s="13">
        <v>96681</v>
      </c>
      <c r="M16" s="13">
        <v>135383</v>
      </c>
    </row>
    <row r="17" spans="1:13" ht="12.75">
      <c r="A17" s="9" t="s">
        <v>31</v>
      </c>
      <c r="B17" s="10">
        <f>B18</f>
        <v>22770304</v>
      </c>
      <c r="C17" s="10">
        <f aca="true" t="shared" si="4" ref="C17:M17">C18</f>
        <v>20008154</v>
      </c>
      <c r="D17" s="10">
        <f t="shared" si="4"/>
        <v>23889254</v>
      </c>
      <c r="E17" s="10">
        <f t="shared" si="4"/>
        <v>23015712</v>
      </c>
      <c r="F17" s="10">
        <f t="shared" si="4"/>
        <v>21113967</v>
      </c>
      <c r="G17" s="10">
        <f t="shared" si="4"/>
        <v>20068505</v>
      </c>
      <c r="H17" s="10">
        <f>H18</f>
        <v>19299841</v>
      </c>
      <c r="I17" s="10">
        <f t="shared" si="4"/>
        <v>21029257</v>
      </c>
      <c r="J17" s="10">
        <f t="shared" si="4"/>
        <v>21766565</v>
      </c>
      <c r="K17" s="10">
        <f t="shared" si="4"/>
        <v>19824309</v>
      </c>
      <c r="L17" s="10">
        <f t="shared" si="4"/>
        <v>22833954</v>
      </c>
      <c r="M17" s="10">
        <f t="shared" si="4"/>
        <v>24194091</v>
      </c>
    </row>
    <row r="18" spans="1:13" ht="12.75">
      <c r="A18" s="12" t="s">
        <v>23</v>
      </c>
      <c r="B18" s="13">
        <v>22770304</v>
      </c>
      <c r="C18" s="13">
        <v>20008154</v>
      </c>
      <c r="D18" s="13">
        <v>23889254</v>
      </c>
      <c r="E18" s="13">
        <v>23015712</v>
      </c>
      <c r="F18" s="13">
        <v>21113967</v>
      </c>
      <c r="G18" s="13">
        <v>20068505</v>
      </c>
      <c r="H18" s="13">
        <v>19299841</v>
      </c>
      <c r="I18" s="13">
        <v>21029257</v>
      </c>
      <c r="J18" s="13">
        <v>21766565</v>
      </c>
      <c r="K18" s="13">
        <v>19824309</v>
      </c>
      <c r="L18" s="13">
        <v>22833954</v>
      </c>
      <c r="M18" s="13">
        <v>24194091</v>
      </c>
    </row>
    <row r="19" spans="1:13" ht="12.75">
      <c r="A19" s="9" t="s">
        <v>0</v>
      </c>
      <c r="B19" s="10">
        <f aca="true" t="shared" si="5" ref="B19:M19">SUM(B20:B31)</f>
        <v>25728851</v>
      </c>
      <c r="C19" s="10">
        <f t="shared" si="5"/>
        <v>23399776</v>
      </c>
      <c r="D19" s="10">
        <f t="shared" si="5"/>
        <v>25493026</v>
      </c>
      <c r="E19" s="10">
        <f t="shared" si="5"/>
        <v>19248463</v>
      </c>
      <c r="F19" s="10">
        <f t="shared" si="5"/>
        <v>18395339</v>
      </c>
      <c r="G19" s="10">
        <f t="shared" si="5"/>
        <v>23381207</v>
      </c>
      <c r="H19" s="10">
        <f>SUM(H20:H31)</f>
        <v>24366722</v>
      </c>
      <c r="I19" s="10">
        <f t="shared" si="5"/>
        <v>23207886</v>
      </c>
      <c r="J19" s="10">
        <f t="shared" si="5"/>
        <v>22967273</v>
      </c>
      <c r="K19" s="10">
        <f>SUM(K20:K31)</f>
        <v>24856762</v>
      </c>
      <c r="L19" s="10">
        <f t="shared" si="5"/>
        <v>24557203</v>
      </c>
      <c r="M19" s="10">
        <f t="shared" si="5"/>
        <v>26113228</v>
      </c>
    </row>
    <row r="20" spans="1:13" ht="12.75">
      <c r="A20" s="1" t="s">
        <v>23</v>
      </c>
      <c r="B20" s="7">
        <v>23228996</v>
      </c>
      <c r="C20" s="7">
        <v>21105115</v>
      </c>
      <c r="D20" s="7">
        <v>23099929</v>
      </c>
      <c r="E20" s="7">
        <v>17306643</v>
      </c>
      <c r="F20" s="7">
        <v>16408361</v>
      </c>
      <c r="G20" s="7">
        <v>21237144</v>
      </c>
      <c r="H20" s="7">
        <v>21923860</v>
      </c>
      <c r="I20" s="7">
        <v>20833215</v>
      </c>
      <c r="J20" s="7">
        <v>20853425</v>
      </c>
      <c r="K20" s="7">
        <v>22691859</v>
      </c>
      <c r="L20" s="7">
        <v>22118528</v>
      </c>
      <c r="M20" s="7">
        <v>23423983</v>
      </c>
    </row>
    <row r="21" spans="1:13" ht="12.75">
      <c r="A21" s="1" t="s">
        <v>28</v>
      </c>
      <c r="B21" s="7">
        <v>244939</v>
      </c>
      <c r="C21" s="7">
        <v>235241</v>
      </c>
      <c r="D21" s="7">
        <v>254946</v>
      </c>
      <c r="E21" s="7">
        <v>243389</v>
      </c>
      <c r="F21" s="7">
        <v>270117</v>
      </c>
      <c r="G21" s="7">
        <v>283620</v>
      </c>
      <c r="H21" s="7">
        <v>352453</v>
      </c>
      <c r="I21" s="7">
        <v>328885</v>
      </c>
      <c r="J21" s="7">
        <v>255997</v>
      </c>
      <c r="K21" s="7">
        <v>241089</v>
      </c>
      <c r="L21" s="7">
        <v>242850</v>
      </c>
      <c r="M21" s="7">
        <v>266492</v>
      </c>
    </row>
    <row r="22" spans="1:13" ht="12.75">
      <c r="A22" s="1" t="s">
        <v>29</v>
      </c>
      <c r="B22" s="7">
        <v>327973</v>
      </c>
      <c r="C22" s="7">
        <v>293729</v>
      </c>
      <c r="D22" s="7">
        <v>305209</v>
      </c>
      <c r="E22" s="7">
        <v>285833</v>
      </c>
      <c r="F22" s="7">
        <v>296612</v>
      </c>
      <c r="G22" s="7">
        <v>315510</v>
      </c>
      <c r="H22" s="7">
        <v>373888</v>
      </c>
      <c r="I22" s="7">
        <v>348829</v>
      </c>
      <c r="J22" s="7">
        <v>263976</v>
      </c>
      <c r="K22" s="7">
        <v>284174</v>
      </c>
      <c r="L22" s="7">
        <v>293512</v>
      </c>
      <c r="M22" s="7">
        <v>320049</v>
      </c>
    </row>
    <row r="23" spans="1:13" ht="12.75">
      <c r="A23" s="1" t="s">
        <v>24</v>
      </c>
      <c r="B23" s="8">
        <v>1320468</v>
      </c>
      <c r="C23" s="7">
        <v>1207304</v>
      </c>
      <c r="D23" s="7">
        <v>1226793</v>
      </c>
      <c r="E23" s="7">
        <v>1006164</v>
      </c>
      <c r="F23" s="7">
        <v>1027285</v>
      </c>
      <c r="G23" s="7">
        <v>1173743</v>
      </c>
      <c r="H23" s="7">
        <v>1247391</v>
      </c>
      <c r="I23" s="7">
        <v>1216407</v>
      </c>
      <c r="J23" s="7">
        <v>1124038</v>
      </c>
      <c r="K23" s="7">
        <v>1162437</v>
      </c>
      <c r="L23" s="7">
        <v>1251960</v>
      </c>
      <c r="M23" s="7">
        <v>1269504</v>
      </c>
    </row>
    <row r="24" spans="1:13" ht="12.75">
      <c r="A24" s="1" t="s">
        <v>25</v>
      </c>
      <c r="B24" s="7">
        <v>4676</v>
      </c>
      <c r="C24" s="7">
        <v>2296</v>
      </c>
      <c r="D24" s="7">
        <v>3164</v>
      </c>
      <c r="E24" s="7">
        <v>448</v>
      </c>
      <c r="F24" s="7">
        <v>2092</v>
      </c>
      <c r="G24" s="7">
        <v>404</v>
      </c>
      <c r="H24" s="7">
        <v>500</v>
      </c>
      <c r="I24" s="7">
        <v>460</v>
      </c>
      <c r="J24" s="7">
        <v>788</v>
      </c>
      <c r="K24" s="7">
        <v>289</v>
      </c>
      <c r="L24" s="7">
        <v>1060</v>
      </c>
      <c r="M24" s="7">
        <v>68</v>
      </c>
    </row>
    <row r="25" spans="1:13" ht="12.75">
      <c r="A25" s="1" t="s">
        <v>26</v>
      </c>
      <c r="B25" s="7">
        <v>1512</v>
      </c>
      <c r="C25" s="7">
        <v>1440</v>
      </c>
      <c r="D25" s="7">
        <v>16944</v>
      </c>
      <c r="E25" s="7">
        <v>3120</v>
      </c>
      <c r="F25" s="7">
        <v>3120</v>
      </c>
      <c r="G25" s="7">
        <v>3120</v>
      </c>
      <c r="H25" s="7">
        <v>0</v>
      </c>
      <c r="I25" s="7">
        <v>0</v>
      </c>
      <c r="J25" s="7">
        <v>0</v>
      </c>
      <c r="K25" s="7">
        <v>792</v>
      </c>
      <c r="L25" s="7">
        <v>2424</v>
      </c>
      <c r="M25" s="7">
        <v>3624</v>
      </c>
    </row>
    <row r="26" spans="1:13" ht="12.75">
      <c r="A26" s="1" t="s">
        <v>27</v>
      </c>
      <c r="B26" s="7">
        <v>18613</v>
      </c>
      <c r="C26" s="7">
        <v>18560</v>
      </c>
      <c r="D26" s="7">
        <v>18812</v>
      </c>
      <c r="E26" s="7">
        <v>18030</v>
      </c>
      <c r="F26" s="7">
        <v>11633</v>
      </c>
      <c r="G26" s="7">
        <v>5647</v>
      </c>
      <c r="H26" s="7">
        <v>13106</v>
      </c>
      <c r="I26" s="7">
        <v>13297</v>
      </c>
      <c r="J26" s="7">
        <v>11595</v>
      </c>
      <c r="K26" s="7">
        <v>10359</v>
      </c>
      <c r="L26" s="7">
        <v>13178</v>
      </c>
      <c r="M26" s="7">
        <v>21000</v>
      </c>
    </row>
    <row r="27" spans="1:13" ht="12.75">
      <c r="A27" s="1" t="s">
        <v>22</v>
      </c>
      <c r="B27" s="7">
        <v>31758</v>
      </c>
      <c r="C27" s="7">
        <v>29078</v>
      </c>
      <c r="D27" s="7">
        <v>30279</v>
      </c>
      <c r="E27" s="7">
        <v>26569</v>
      </c>
      <c r="F27" s="7">
        <v>27031</v>
      </c>
      <c r="G27" s="7">
        <v>28964</v>
      </c>
      <c r="H27" s="7">
        <v>38947</v>
      </c>
      <c r="I27" s="7">
        <v>34602</v>
      </c>
      <c r="J27" s="7">
        <v>25785</v>
      </c>
      <c r="K27" s="7">
        <v>26976</v>
      </c>
      <c r="L27" s="7">
        <v>27020</v>
      </c>
      <c r="M27" s="7">
        <v>29480</v>
      </c>
    </row>
    <row r="28" spans="1:13" ht="12.75">
      <c r="A28" s="1" t="s">
        <v>19</v>
      </c>
      <c r="B28" s="7">
        <v>187140</v>
      </c>
      <c r="C28" s="7">
        <v>166024</v>
      </c>
      <c r="D28" s="7">
        <v>142931</v>
      </c>
      <c r="E28" s="7">
        <v>105579</v>
      </c>
      <c r="F28" s="7">
        <v>115830</v>
      </c>
      <c r="G28" s="7">
        <v>104172</v>
      </c>
      <c r="H28" s="7">
        <v>114745</v>
      </c>
      <c r="I28" s="7">
        <v>122760</v>
      </c>
      <c r="J28" s="7">
        <v>87650</v>
      </c>
      <c r="K28" s="7">
        <v>103511</v>
      </c>
      <c r="L28" s="7">
        <v>105013</v>
      </c>
      <c r="M28" s="7">
        <v>103567</v>
      </c>
    </row>
    <row r="29" spans="1:13" ht="12.75">
      <c r="A29" s="1" t="s">
        <v>20</v>
      </c>
      <c r="B29" s="7">
        <v>307101</v>
      </c>
      <c r="C29" s="7">
        <v>288169</v>
      </c>
      <c r="D29" s="7">
        <v>322158</v>
      </c>
      <c r="E29" s="7">
        <v>194679</v>
      </c>
      <c r="F29" s="7">
        <v>185281</v>
      </c>
      <c r="G29" s="7">
        <v>175707</v>
      </c>
      <c r="H29" s="7">
        <v>160364</v>
      </c>
      <c r="I29" s="7">
        <v>183403</v>
      </c>
      <c r="J29" s="7">
        <v>151970</v>
      </c>
      <c r="K29" s="7">
        <v>186095</v>
      </c>
      <c r="L29" s="7">
        <v>250156</v>
      </c>
      <c r="M29" s="7">
        <v>324859</v>
      </c>
    </row>
    <row r="30" spans="1:13" ht="12.75">
      <c r="A30" s="1" t="s">
        <v>34</v>
      </c>
      <c r="B30" s="7"/>
      <c r="C30" s="7"/>
      <c r="D30" s="7"/>
      <c r="E30" s="7"/>
      <c r="F30" s="7"/>
      <c r="G30" s="7"/>
      <c r="H30" s="7">
        <v>79991</v>
      </c>
      <c r="I30" s="7">
        <v>59776</v>
      </c>
      <c r="J30" s="7">
        <v>142823</v>
      </c>
      <c r="K30" s="7">
        <v>83067</v>
      </c>
      <c r="L30" s="7">
        <v>171352</v>
      </c>
      <c r="M30" s="7">
        <v>253787</v>
      </c>
    </row>
    <row r="31" spans="1:13" ht="12.75">
      <c r="A31" s="1" t="s">
        <v>21</v>
      </c>
      <c r="B31" s="7">
        <v>55675</v>
      </c>
      <c r="C31" s="7">
        <v>52820</v>
      </c>
      <c r="D31" s="7">
        <v>71861</v>
      </c>
      <c r="E31" s="7">
        <v>58009</v>
      </c>
      <c r="F31" s="7">
        <v>47977</v>
      </c>
      <c r="G31" s="7">
        <v>53176</v>
      </c>
      <c r="H31" s="7">
        <v>61477</v>
      </c>
      <c r="I31" s="7">
        <v>66252</v>
      </c>
      <c r="J31" s="7">
        <v>49226</v>
      </c>
      <c r="K31" s="7">
        <v>66114</v>
      </c>
      <c r="L31" s="7">
        <v>80150</v>
      </c>
      <c r="M31" s="7">
        <v>96815</v>
      </c>
    </row>
    <row r="32" spans="1:13" ht="12.75">
      <c r="A32" s="9" t="s">
        <v>33</v>
      </c>
      <c r="B32" s="10">
        <f>B33+B34+B35+B36+B37+B38</f>
        <v>0</v>
      </c>
      <c r="C32" s="10">
        <f aca="true" t="shared" si="6" ref="C32:M32">C33+C34+C35+C36+C37+C38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  <c r="H32" s="10">
        <f t="shared" si="6"/>
        <v>0</v>
      </c>
      <c r="I32" s="10">
        <f t="shared" si="6"/>
        <v>64203</v>
      </c>
      <c r="J32" s="10">
        <f t="shared" si="6"/>
        <v>62948</v>
      </c>
      <c r="K32" s="10">
        <f t="shared" si="6"/>
        <v>74513</v>
      </c>
      <c r="L32" s="10">
        <f t="shared" si="6"/>
        <v>99281</v>
      </c>
      <c r="M32" s="10">
        <f t="shared" si="6"/>
        <v>141903</v>
      </c>
    </row>
    <row r="33" spans="1:13" ht="12.75">
      <c r="A33" s="12" t="s">
        <v>19</v>
      </c>
      <c r="B33" s="13"/>
      <c r="C33" s="13"/>
      <c r="D33" s="13"/>
      <c r="E33" s="13"/>
      <c r="F33" s="13"/>
      <c r="G33" s="13"/>
      <c r="H33" s="13"/>
      <c r="I33" s="13">
        <v>8820</v>
      </c>
      <c r="J33" s="13">
        <v>9660</v>
      </c>
      <c r="K33" s="13">
        <v>15960</v>
      </c>
      <c r="L33" s="13">
        <v>19260</v>
      </c>
      <c r="M33" s="13">
        <v>28795</v>
      </c>
    </row>
    <row r="34" spans="1:13" ht="12.75">
      <c r="A34" s="12" t="s">
        <v>20</v>
      </c>
      <c r="B34" s="13"/>
      <c r="C34" s="13"/>
      <c r="D34" s="13"/>
      <c r="E34" s="13"/>
      <c r="F34" s="13"/>
      <c r="G34" s="13"/>
      <c r="H34" s="13"/>
      <c r="I34" s="13">
        <v>49528</v>
      </c>
      <c r="J34" s="13">
        <v>47305</v>
      </c>
      <c r="K34" s="13">
        <v>51364</v>
      </c>
      <c r="L34" s="13">
        <v>70192</v>
      </c>
      <c r="M34" s="13">
        <v>99489</v>
      </c>
    </row>
    <row r="35" spans="1:13" ht="12.75">
      <c r="A35" s="12" t="s">
        <v>21</v>
      </c>
      <c r="B35" s="13"/>
      <c r="C35" s="13"/>
      <c r="D35" s="13"/>
      <c r="E35" s="13"/>
      <c r="F35" s="13"/>
      <c r="G35" s="13"/>
      <c r="H35" s="13"/>
      <c r="I35" s="13">
        <v>5855</v>
      </c>
      <c r="J35" s="13">
        <v>5983</v>
      </c>
      <c r="K35" s="13">
        <v>7189</v>
      </c>
      <c r="L35" s="13">
        <v>9829</v>
      </c>
      <c r="M35" s="13">
        <v>13619</v>
      </c>
    </row>
    <row r="36" ht="12.75">
      <c r="D36" s="8"/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60" spans="5:14" ht="12.75">
      <c r="E60" s="14">
        <f>C17+C20+C21+C22</f>
        <v>41642239</v>
      </c>
      <c r="F60">
        <f>E60/E61</f>
        <v>1388074.6333333333</v>
      </c>
      <c r="H60" s="15"/>
      <c r="I60" s="15"/>
      <c r="J60" s="15"/>
      <c r="K60" s="19"/>
      <c r="L60" s="19"/>
      <c r="M60" s="19"/>
      <c r="N60" s="19"/>
    </row>
    <row r="61" spans="5:14" ht="12.75">
      <c r="E61">
        <v>30</v>
      </c>
      <c r="G61" s="16"/>
      <c r="H61" s="17"/>
      <c r="I61" s="17"/>
      <c r="J61" s="18"/>
      <c r="K61" s="19"/>
      <c r="L61" s="19"/>
      <c r="M61" s="19"/>
      <c r="N61" s="19"/>
    </row>
    <row r="62" spans="5:14" ht="12.75">
      <c r="E62">
        <v>10</v>
      </c>
      <c r="G62" s="16">
        <f>F60*E62</f>
        <v>13880746.333333332</v>
      </c>
      <c r="H62" s="18">
        <v>0.001077</v>
      </c>
      <c r="I62" s="17">
        <f>G62*H62</f>
        <v>14949.563801</v>
      </c>
      <c r="J62" s="18">
        <v>1.18</v>
      </c>
      <c r="K62" s="19">
        <f>I62*J62</f>
        <v>17640.48528518</v>
      </c>
      <c r="L62" s="19"/>
      <c r="M62" s="19"/>
      <c r="N62" s="19"/>
    </row>
    <row r="63" spans="5:14" ht="12.75">
      <c r="E63">
        <v>14</v>
      </c>
      <c r="G63" s="16">
        <f>F60*E63</f>
        <v>19433044.866666667</v>
      </c>
      <c r="H63" s="17"/>
      <c r="I63" s="17">
        <f>G63*H62</f>
        <v>20929.3893214</v>
      </c>
      <c r="J63" s="18"/>
      <c r="K63" s="19">
        <f>I63*J62</f>
        <v>24696.679399252</v>
      </c>
      <c r="L63" s="19"/>
      <c r="M63" s="19"/>
      <c r="N63" s="19"/>
    </row>
    <row r="64" spans="7:14" ht="12.75">
      <c r="G64" s="14"/>
      <c r="H64" s="14"/>
      <c r="I64" s="14"/>
      <c r="J64" s="18"/>
      <c r="K64" s="19"/>
      <c r="L64" s="19"/>
      <c r="M64" s="19"/>
      <c r="N64" s="19"/>
    </row>
    <row r="65" spans="7:14" ht="12.75">
      <c r="G65" s="14"/>
      <c r="H65" s="14"/>
      <c r="I65" s="14"/>
      <c r="J65" s="18"/>
      <c r="K65" s="19"/>
      <c r="L65" s="19"/>
      <c r="M65" s="19"/>
      <c r="N65" s="19"/>
    </row>
    <row r="66" spans="7:14" ht="12.75">
      <c r="G66" s="14"/>
      <c r="H66" s="14"/>
      <c r="I66" s="14"/>
      <c r="J66" s="18"/>
      <c r="K66" s="19"/>
      <c r="L66" s="19"/>
      <c r="M66" s="19"/>
      <c r="N66" s="19"/>
    </row>
    <row r="67" spans="7:14" ht="12.75">
      <c r="G67" s="14"/>
      <c r="H67" s="14"/>
      <c r="I67" s="14"/>
      <c r="J67" s="18"/>
      <c r="K67" s="19"/>
      <c r="L67" s="19"/>
      <c r="M67" s="19"/>
      <c r="N67" s="19"/>
    </row>
    <row r="68" spans="7:14" ht="12.75">
      <c r="G68" s="14"/>
      <c r="H68" s="14"/>
      <c r="I68" s="14"/>
      <c r="J68" s="18"/>
      <c r="K68" s="19"/>
      <c r="L68" s="19"/>
      <c r="M68" s="19"/>
      <c r="N68" s="19"/>
    </row>
    <row r="69" spans="7:14" ht="12.75">
      <c r="G69" s="14"/>
      <c r="H69" s="16"/>
      <c r="I69" s="16"/>
      <c r="J69" s="18"/>
      <c r="K69" s="19"/>
      <c r="L69" s="19"/>
      <c r="M69" s="19"/>
      <c r="N69" s="19"/>
    </row>
    <row r="70" spans="7:14" ht="12.75">
      <c r="G70" s="14"/>
      <c r="H70" s="16"/>
      <c r="I70" s="16"/>
      <c r="J70" s="18"/>
      <c r="K70" s="19"/>
      <c r="L70" s="19"/>
      <c r="M70" s="19"/>
      <c r="N70" s="19"/>
    </row>
    <row r="71" spans="7:14" ht="12.75">
      <c r="G71" s="14"/>
      <c r="H71" s="16"/>
      <c r="I71" s="16"/>
      <c r="J71" s="18"/>
      <c r="K71" s="19"/>
      <c r="L71" s="19"/>
      <c r="M71" s="19"/>
      <c r="N71" s="19"/>
    </row>
    <row r="72" spans="11:14" ht="12.75">
      <c r="K72" s="19"/>
      <c r="L72" s="19"/>
      <c r="M72" s="19"/>
      <c r="N72" s="19"/>
    </row>
    <row r="73" spans="11:14" ht="12.75">
      <c r="K73" s="19"/>
      <c r="L73" s="19"/>
      <c r="M73" s="19"/>
      <c r="N73" s="19"/>
    </row>
  </sheetData>
  <sheetProtection/>
  <mergeCells count="1">
    <mergeCell ref="A2:M2"/>
  </mergeCells>
  <printOptions/>
  <pageMargins left="0.7874015748031497" right="0.7874015748031497" top="0.984251968503937" bottom="0.7874015748031497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"Хабаровский НПЗ"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</dc:creator>
  <cp:keywords/>
  <dc:description/>
  <cp:lastModifiedBy>Захаров Дмитрий Михайлович</cp:lastModifiedBy>
  <cp:lastPrinted>2013-03-12T04:38:40Z</cp:lastPrinted>
  <dcterms:created xsi:type="dcterms:W3CDTF">2013-03-12T04:31:15Z</dcterms:created>
  <dcterms:modified xsi:type="dcterms:W3CDTF">2019-01-16T23:40:00Z</dcterms:modified>
  <cp:category/>
  <cp:version/>
  <cp:contentType/>
  <cp:contentStatus/>
</cp:coreProperties>
</file>